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5\rend mod 05-28\"/>
    </mc:Choice>
  </mc:AlternateContent>
  <xr:revisionPtr revIDLastSave="0" documentId="13_ncr:1_{2FD78E14-4595-4E69-897D-CA3C41228FE7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77" l="1"/>
  <c r="F66" i="77"/>
  <c r="F65" i="77"/>
  <c r="F64" i="77"/>
  <c r="F63" i="77"/>
  <c r="F62" i="77"/>
  <c r="F61" i="77"/>
  <c r="F28" i="77"/>
  <c r="F22" i="77"/>
  <c r="E51" i="71"/>
  <c r="J24" i="70" l="1"/>
  <c r="M24" i="70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G29" i="65" l="1"/>
  <c r="E29" i="65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<sst xmlns="http://schemas.openxmlformats.org/spreadsheetml/2006/main" count="371" uniqueCount="178">
  <si>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</si>
  <si>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</si>
  <si>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</si>
  <si>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</si>
  <si>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</si>
  <si>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</si>
  <si>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</si>
  <si>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</si>
  <si>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</si>
  <si>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</si>
  <si>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</si>
  <si>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</si>
  <si>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</si>
  <si>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</si>
  <si>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</si>
  <si>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</si>
  <si>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</si>
  <si>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</si>
  <si>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</si>
  <si>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</si>
  <si>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</si>
  <si>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</si>
  <si>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</si>
  <si>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</si>
  <si>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</si>
  <si>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</si>
  <si>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</si>
  <si>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</si>
  <si>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</si>
  <si>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dologi kiadások</t>
  </si>
  <si>
    <t>Költségvetési bevételek</t>
  </si>
  <si>
    <t>Komlói Közös Önkormányzati Hivatal</t>
  </si>
  <si>
    <t>forintban</t>
  </si>
  <si>
    <t>Óvoda</t>
  </si>
  <si>
    <t>3.</t>
  </si>
  <si>
    <t>B16</t>
  </si>
  <si>
    <t>K513</t>
  </si>
  <si>
    <t>T-Mobile ügyintéző bérmegtérítése</t>
  </si>
  <si>
    <t>működési célú átvett pénzeszközök</t>
  </si>
  <si>
    <t>K915</t>
  </si>
  <si>
    <t>B816</t>
  </si>
  <si>
    <t>B65</t>
  </si>
  <si>
    <t>K506</t>
  </si>
  <si>
    <t>működési célú támogatások áh-n kívülre</t>
  </si>
  <si>
    <t>K512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</si>
  <si>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</si>
  <si>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</si>
  <si>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</si>
  <si>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</si>
  <si>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</si>
  <si>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</si>
  <si>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</si>
  <si>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</si>
  <si>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</si>
  <si>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</si>
  <si>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</si>
  <si>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</si>
  <si>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</si>
  <si>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</si>
  <si>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</si>
  <si>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</si>
  <si>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</si>
  <si>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</si>
  <si>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</si>
  <si>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</si>
  <si>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</si>
  <si>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</si>
  <si>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</si>
  <si>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</si>
  <si>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</si>
  <si>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</si>
  <si>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</si>
  <si>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</si>
  <si>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</si>
  <si>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</si>
  <si>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</si>
  <si>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</si>
  <si>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</si>
  <si>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</si>
  <si>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</si>
  <si>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</si>
  <si>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</si>
  <si>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</si>
  <si>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</si>
  <si>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</si>
  <si>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</si>
  <si>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</si>
  <si>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</si>
  <si>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</si>
  <si>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</si>
  <si>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</si>
  <si>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</si>
  <si>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</si>
  <si>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</si>
  <si>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</si>
  <si>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</si>
  <si>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</si>
  <si>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</si>
  <si>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</si>
  <si>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</si>
  <si>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</si>
  <si>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</si>
  <si>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</si>
  <si>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</si>
  <si>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</si>
  <si>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</si>
  <si>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</si>
  <si>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</si>
  <si>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</si>
  <si>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</si>
  <si>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</si>
  <si>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</si>
  <si>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</si>
  <si>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</si>
  <si>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</si>
  <si>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</si>
  <si>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</si>
  <si>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</si>
  <si>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</si>
  <si>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</si>
  <si>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</si>
  <si>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</si>
  <si>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</si>
  <si>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</si>
  <si>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</si>
  <si>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</si>
  <si>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</si>
  <si>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működési bevételek</t>
  </si>
  <si>
    <t>Kaptár</t>
  </si>
  <si>
    <t xml:space="preserve">Polgármesteri keret terhére támogatás megállapítása </t>
  </si>
  <si>
    <t>Közfoglalkoztatási pályázatok támogatása</t>
  </si>
  <si>
    <t>államháztartáson belüli megelőlegezések</t>
  </si>
  <si>
    <t>B814</t>
  </si>
  <si>
    <t>államháztartáson belüli megelőlegezések visszafizetése</t>
  </si>
  <si>
    <t>Komlóverzum</t>
  </si>
  <si>
    <t>Áh-n belüli megelőlegezés</t>
  </si>
  <si>
    <t>4.</t>
  </si>
  <si>
    <t>5.</t>
  </si>
  <si>
    <t>6.</t>
  </si>
  <si>
    <t>Komlói Kaptár Művelődési Központ</t>
  </si>
  <si>
    <t>2.sz. házi gyermekorvosi körzet ellátása</t>
  </si>
  <si>
    <t>4.sz. házi gyermekorvosi körzet ellátása</t>
  </si>
  <si>
    <t>2025. május</t>
  </si>
  <si>
    <t>2025. március</t>
  </si>
  <si>
    <t>Éven belüli megelőlegezés - közfoglalkoztatás elszámolása 1-3. hó</t>
  </si>
  <si>
    <t>7.</t>
  </si>
  <si>
    <t>finanszírozási kiadások</t>
  </si>
  <si>
    <t>munkaadó-kat terhelő járulékok</t>
  </si>
  <si>
    <t>összesen</t>
  </si>
  <si>
    <t>Gondnokság</t>
  </si>
  <si>
    <t>Karbantartási feladatok kiszervezése</t>
  </si>
  <si>
    <t>TOP-Plusz-1.3.1-21-BA1-2022-00001 Komló FVS pályázat bér és járulék megtérítése</t>
  </si>
  <si>
    <t>Hivatal többletfinanszírozás elvonása</t>
  </si>
  <si>
    <t>2024. évi elszámolásból adódó visszafizetési kötelezettség</t>
  </si>
  <si>
    <t>elvonások és befizetések</t>
  </si>
  <si>
    <t>beruházások</t>
  </si>
  <si>
    <t>34/2025. (III.6.) sz. KTH - TOP_Plusz-6.2.1-23 Meglévő iparterület fejlesztése pályázat</t>
  </si>
  <si>
    <t>Mecsekfalui Településrészi Önkormányzat bevételei</t>
  </si>
  <si>
    <t>2025. április</t>
  </si>
  <si>
    <t>Éven belüli megelőlegezés - közfoglalkoztatás elszámolása 4. hó</t>
  </si>
  <si>
    <t>A komlói 1976/120 hrsz. lakótelek értékesítés áfa befizetési kötelezettsége B - K</t>
  </si>
  <si>
    <t>TOP_Plusz-3.4.1-23-KM1-2024-00001 Központi óvoda fejlesztés I. ütem pályázat</t>
  </si>
  <si>
    <t>felhalmozási célú támogatások bevételei áh-n belülről</t>
  </si>
  <si>
    <t>TOP_Plusz-1.3.2-23-KM1-2024-00001 Komló 48-as tér teljes rekonstrukciójának megval. pályázat</t>
  </si>
  <si>
    <t>8.</t>
  </si>
  <si>
    <t>Állat-egészségügy üzemeltetése</t>
  </si>
  <si>
    <t>GINOP pályázatok</t>
  </si>
  <si>
    <t xml:space="preserve">Telekom ügyintéző bér és járulék támogatása </t>
  </si>
  <si>
    <t>2025. május 28.</t>
  </si>
  <si>
    <t>Intézményfinanszírozás átcsoportosítása konyhai eszközök vásárlása miatt</t>
  </si>
  <si>
    <t>Esélyteremtési illetményrész támogatás korrekciója</t>
  </si>
  <si>
    <t>önkormányzatok működési támogatásai</t>
  </si>
  <si>
    <t>Átcsoportosítás alkalmazás helyett számlás foglalkoztatás miatt</t>
  </si>
  <si>
    <t>40/2025. (III.20.) sz. KTH - TOP_Plusz-1.3.2-23 Szociális célú városrehabilitáció pályázat</t>
  </si>
  <si>
    <t>működési célú támogatások áh-n belülre</t>
  </si>
  <si>
    <t>Komlói Kistérség Többcélú Önkormányzati Társulás működési hozzájárulás többlet igénye - térítésmentesen biztosítandó szociális étkezés</t>
  </si>
  <si>
    <t>ellátottak pénzbeli juttatásai</t>
  </si>
  <si>
    <t>27/2025. (III.6.) sz. KTH - TOP_Plusz-3.2.1-23 Fenttartható humán fejl. (ESZA)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</si>
</sst>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9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>
      <alignment vertical="center" wrapText="1"/>
    </xf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left"/>
    </xf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/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 wrapText="1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topLeftCell="A4" workbookViewId="0">
      <selection activeCell="L27" sqref="L27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32</v>
      </c>
      <c r="B1"/>
      <c r="C1"/>
      <c r="D1"/>
      <c r="E1"/>
      <c r="F1"/>
      <c r="G1"/>
      <c r="H1"/>
      <c r="I1"/>
      <c r="J1"/>
      <c r="K1"/>
      <c r="L1"/>
      <c r="M1" s="2" t="s">
        <v>48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168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49</v>
      </c>
      <c r="C7" s="8" t="s">
        <v>50</v>
      </c>
      <c r="D7" s="8" t="s">
        <v>51</v>
      </c>
      <c r="E7" s="8" t="s">
        <v>52</v>
      </c>
      <c r="F7" s="8" t="s">
        <v>53</v>
      </c>
      <c r="G7" s="8" t="s">
        <v>54</v>
      </c>
      <c r="H7" s="8" t="s">
        <v>55</v>
      </c>
      <c r="I7" s="8" t="s">
        <v>56</v>
      </c>
      <c r="J7" s="8" t="s">
        <v>57</v>
      </c>
      <c r="K7" s="9" t="s">
        <v>58</v>
      </c>
      <c r="L7" s="9" t="s">
        <v>11</v>
      </c>
      <c r="M7" s="9" t="s">
        <v>125</v>
      </c>
    </row>
    <row r="8" spans="1:23" s="15" customFormat="1" ht="27" customHeight="1" x14ac:dyDescent="0.2">
      <c r="A8" s="37">
        <v>1</v>
      </c>
      <c r="B8" s="44" t="s">
        <v>59</v>
      </c>
      <c r="C8" s="45" t="s">
        <v>60</v>
      </c>
      <c r="D8" s="46" t="s">
        <v>1</v>
      </c>
      <c r="E8" s="46" t="s">
        <v>61</v>
      </c>
      <c r="F8" s="46" t="s">
        <v>5</v>
      </c>
      <c r="G8" s="46" t="s">
        <v>128</v>
      </c>
      <c r="H8" s="46" t="s">
        <v>62</v>
      </c>
      <c r="I8" s="46" t="s">
        <v>6</v>
      </c>
      <c r="J8" s="46" t="s">
        <v>63</v>
      </c>
      <c r="K8" s="47" t="s">
        <v>3</v>
      </c>
      <c r="L8" s="14" t="s">
        <v>126</v>
      </c>
      <c r="M8" s="47" t="s">
        <v>64</v>
      </c>
    </row>
    <row r="9" spans="1:23" s="20" customFormat="1" ht="12.75" customHeight="1" x14ac:dyDescent="0.2">
      <c r="A9" s="37">
        <v>2</v>
      </c>
      <c r="B9" s="42" t="s">
        <v>112</v>
      </c>
      <c r="C9" s="48" t="s">
        <v>95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-7370870</v>
      </c>
      <c r="L9" s="24"/>
      <c r="M9" s="24">
        <f>SUM(J9:L9)</f>
        <v>-7370870</v>
      </c>
    </row>
    <row r="10" spans="1:23" s="20" customFormat="1" x14ac:dyDescent="0.2">
      <c r="A10" s="37">
        <v>3</v>
      </c>
      <c r="B10" s="42" t="s">
        <v>12</v>
      </c>
      <c r="C10" s="48" t="s">
        <v>96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109</v>
      </c>
      <c r="C11" s="48" t="s">
        <v>35</v>
      </c>
      <c r="D11" s="24"/>
      <c r="E11" s="24"/>
      <c r="F11" s="24"/>
      <c r="G11" s="24"/>
      <c r="H11" s="24">
        <v>235186430</v>
      </c>
      <c r="I11" s="24">
        <v>564900</v>
      </c>
      <c r="J11" s="24">
        <f t="shared" si="0"/>
        <v>235751330</v>
      </c>
      <c r="K11" s="24">
        <v>52851739</v>
      </c>
      <c r="L11" s="24"/>
      <c r="M11" s="24">
        <f t="shared" si="1"/>
        <v>288603069</v>
      </c>
    </row>
    <row r="12" spans="1:23" ht="25.5" x14ac:dyDescent="0.2">
      <c r="A12" s="37">
        <v>5</v>
      </c>
      <c r="B12" s="42" t="s">
        <v>97</v>
      </c>
      <c r="C12" s="48" t="s">
        <v>98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110</v>
      </c>
      <c r="C13" s="48" t="s">
        <v>99</v>
      </c>
      <c r="D13" s="24"/>
      <c r="E13" s="24"/>
      <c r="F13" s="24"/>
      <c r="G13" s="24"/>
      <c r="H13" s="24">
        <v>214131</v>
      </c>
      <c r="I13" s="24"/>
      <c r="J13" s="24">
        <f t="shared" si="0"/>
        <v>214131</v>
      </c>
      <c r="K13" s="24">
        <v>32639000</v>
      </c>
      <c r="L13" s="24"/>
      <c r="M13" s="24">
        <f t="shared" si="1"/>
        <v>32853131</v>
      </c>
    </row>
    <row r="14" spans="1:23" x14ac:dyDescent="0.2">
      <c r="A14" s="37">
        <v>7</v>
      </c>
      <c r="B14" s="42" t="s">
        <v>111</v>
      </c>
      <c r="C14" s="48" t="s">
        <v>100</v>
      </c>
      <c r="D14" s="24"/>
      <c r="E14" s="24"/>
      <c r="F14" s="24"/>
      <c r="G14" s="24"/>
      <c r="H14" s="24"/>
      <c r="I14" s="24"/>
      <c r="J14" s="24">
        <f t="shared" si="0"/>
        <v>0</v>
      </c>
      <c r="K14" s="24"/>
      <c r="L14" s="24"/>
      <c r="M14" s="24">
        <f t="shared" si="1"/>
        <v>0</v>
      </c>
    </row>
    <row r="15" spans="1:23" x14ac:dyDescent="0.2">
      <c r="A15" s="37">
        <v>8</v>
      </c>
      <c r="B15" s="49" t="s">
        <v>0</v>
      </c>
      <c r="C15" s="48" t="s">
        <v>94</v>
      </c>
      <c r="D15" s="24"/>
      <c r="E15" s="24"/>
      <c r="F15" s="24"/>
      <c r="G15" s="24"/>
      <c r="H15" s="24"/>
      <c r="I15" s="24"/>
      <c r="J15" s="24">
        <f t="shared" si="0"/>
        <v>0</v>
      </c>
      <c r="K15" s="24">
        <v>497551</v>
      </c>
      <c r="L15" s="24"/>
      <c r="M15" s="24">
        <f t="shared" si="1"/>
        <v>497551</v>
      </c>
    </row>
    <row r="16" spans="1:23" x14ac:dyDescent="0.2">
      <c r="A16" s="37">
        <v>9</v>
      </c>
      <c r="B16" s="42" t="s">
        <v>113</v>
      </c>
      <c r="C16" s="48" t="s">
        <v>101</v>
      </c>
      <c r="D16" s="24"/>
      <c r="E16" s="24"/>
      <c r="F16" s="24"/>
      <c r="G16" s="24"/>
      <c r="H16" s="24"/>
      <c r="I16" s="24"/>
      <c r="J16" s="24">
        <f t="shared" si="0"/>
        <v>0</v>
      </c>
      <c r="K16" s="24"/>
      <c r="L16" s="24"/>
      <c r="M16" s="24">
        <f t="shared" si="1"/>
        <v>0</v>
      </c>
    </row>
    <row r="17" spans="1:13" ht="25.5" x14ac:dyDescent="0.2">
      <c r="A17" s="37">
        <v>10</v>
      </c>
      <c r="B17" s="49" t="s">
        <v>114</v>
      </c>
      <c r="C17" s="48" t="s">
        <v>46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115</v>
      </c>
      <c r="C18" s="48" t="s">
        <v>41</v>
      </c>
      <c r="D18" s="24"/>
      <c r="E18" s="24"/>
      <c r="F18" s="24"/>
      <c r="G18" s="24"/>
      <c r="H18" s="24"/>
      <c r="I18" s="24">
        <v>601900</v>
      </c>
      <c r="J18" s="24">
        <f t="shared" si="0"/>
        <v>601900</v>
      </c>
      <c r="K18" s="24"/>
      <c r="L18" s="24"/>
      <c r="M18" s="24">
        <f t="shared" si="1"/>
        <v>601900</v>
      </c>
    </row>
    <row r="19" spans="1:13" ht="25.5" x14ac:dyDescent="0.2">
      <c r="A19" s="37">
        <v>12</v>
      </c>
      <c r="B19" s="42" t="s">
        <v>116</v>
      </c>
      <c r="C19" s="48" t="s">
        <v>102</v>
      </c>
      <c r="D19" s="24"/>
      <c r="E19" s="24"/>
      <c r="F19" s="24"/>
      <c r="G19" s="24"/>
      <c r="H19" s="24"/>
      <c r="I19" s="24"/>
      <c r="J19" s="24">
        <f t="shared" si="0"/>
        <v>0</v>
      </c>
      <c r="K19" s="24"/>
      <c r="L19" s="24"/>
      <c r="M19" s="24">
        <f t="shared" si="1"/>
        <v>0</v>
      </c>
    </row>
    <row r="20" spans="1:13" x14ac:dyDescent="0.2">
      <c r="A20" s="37">
        <v>13</v>
      </c>
      <c r="B20" s="49" t="s">
        <v>117</v>
      </c>
      <c r="C20" s="48" t="s">
        <v>103</v>
      </c>
      <c r="D20" s="24"/>
      <c r="E20" s="24"/>
      <c r="F20" s="24"/>
      <c r="G20" s="24"/>
      <c r="H20" s="24"/>
      <c r="I20" s="24"/>
      <c r="J20" s="24">
        <f t="shared" si="0"/>
        <v>0</v>
      </c>
      <c r="K20" s="24"/>
      <c r="L20" s="24"/>
      <c r="M20" s="24">
        <f t="shared" si="1"/>
        <v>0</v>
      </c>
    </row>
    <row r="21" spans="1:13" s="20" customFormat="1" x14ac:dyDescent="0.2">
      <c r="A21" s="37">
        <v>14</v>
      </c>
      <c r="B21" s="38" t="s">
        <v>30</v>
      </c>
      <c r="C21" s="39" t="s">
        <v>104</v>
      </c>
      <c r="D21" s="40">
        <f t="shared" ref="D21:K21" si="2">SUM(D9:D20)</f>
        <v>0</v>
      </c>
      <c r="E21" s="40">
        <f t="shared" si="2"/>
        <v>0</v>
      </c>
      <c r="F21" s="40">
        <f t="shared" si="2"/>
        <v>0</v>
      </c>
      <c r="G21" s="40">
        <f t="shared" si="2"/>
        <v>0</v>
      </c>
      <c r="H21" s="40">
        <f t="shared" si="2"/>
        <v>235400561</v>
      </c>
      <c r="I21" s="40">
        <f t="shared" si="2"/>
        <v>1166800</v>
      </c>
      <c r="J21" s="40">
        <f t="shared" si="2"/>
        <v>236567361</v>
      </c>
      <c r="K21" s="40">
        <f t="shared" si="2"/>
        <v>78617420</v>
      </c>
      <c r="L21" s="40">
        <f>SUM(L9:L20)</f>
        <v>0</v>
      </c>
      <c r="M21" s="40">
        <f>SUM(M9:M20)</f>
        <v>315184781</v>
      </c>
    </row>
    <row r="22" spans="1:13" x14ac:dyDescent="0.2">
      <c r="A22" s="37">
        <v>15</v>
      </c>
      <c r="B22" s="50" t="s">
        <v>105</v>
      </c>
      <c r="C22" s="42" t="s">
        <v>106</v>
      </c>
      <c r="D22" s="24"/>
      <c r="E22" s="24"/>
      <c r="F22" s="24"/>
      <c r="G22" s="24"/>
      <c r="H22" s="24"/>
      <c r="I22" s="24"/>
      <c r="J22" s="24">
        <f t="shared" si="0"/>
        <v>0</v>
      </c>
      <c r="K22" s="24"/>
      <c r="L22" s="24"/>
      <c r="M22" s="24">
        <f t="shared" si="1"/>
        <v>0</v>
      </c>
    </row>
    <row r="23" spans="1:13" x14ac:dyDescent="0.2">
      <c r="A23" s="37">
        <v>16</v>
      </c>
      <c r="B23" s="42" t="s">
        <v>118</v>
      </c>
      <c r="C23" s="42" t="s">
        <v>107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135</v>
      </c>
      <c r="C24" s="53" t="s">
        <v>132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25131149</v>
      </c>
      <c r="L24" s="24"/>
      <c r="M24" s="24">
        <f t="shared" ref="M24" si="4">SUM(J24:L24)</f>
        <v>25131149</v>
      </c>
    </row>
    <row r="25" spans="1:13" x14ac:dyDescent="0.2">
      <c r="A25" s="37">
        <v>18</v>
      </c>
      <c r="B25" s="42" t="s">
        <v>13</v>
      </c>
      <c r="C25" s="70" t="s">
        <v>40</v>
      </c>
      <c r="D25" s="24">
        <v>-544690</v>
      </c>
      <c r="E25" s="24">
        <v>-7501870</v>
      </c>
      <c r="F25" s="24">
        <v>-6200</v>
      </c>
      <c r="G25" s="24">
        <v>-15300</v>
      </c>
      <c r="H25" s="24">
        <v>-33900</v>
      </c>
      <c r="I25" s="24">
        <v>236500</v>
      </c>
      <c r="J25" s="24">
        <f t="shared" si="0"/>
        <v>-7865460</v>
      </c>
      <c r="K25" s="24"/>
      <c r="L25" s="24">
        <v>7865460</v>
      </c>
      <c r="M25" s="24">
        <f t="shared" si="1"/>
        <v>0</v>
      </c>
    </row>
    <row r="26" spans="1:13" x14ac:dyDescent="0.2">
      <c r="A26" s="37">
        <v>19</v>
      </c>
      <c r="B26" s="42" t="s">
        <v>121</v>
      </c>
      <c r="C26" s="71"/>
      <c r="D26" s="24">
        <v>494590</v>
      </c>
      <c r="E26" s="24"/>
      <c r="F26" s="24"/>
      <c r="G26" s="24"/>
      <c r="H26" s="24"/>
      <c r="I26" s="24"/>
      <c r="J26" s="24">
        <f t="shared" si="0"/>
        <v>494590</v>
      </c>
      <c r="K26" s="24"/>
      <c r="L26" s="24">
        <v>-494590</v>
      </c>
      <c r="M26" s="24">
        <f t="shared" si="1"/>
        <v>0</v>
      </c>
    </row>
    <row r="27" spans="1:13" s="20" customFormat="1" x14ac:dyDescent="0.2">
      <c r="A27" s="37">
        <v>20</v>
      </c>
      <c r="B27" s="51" t="s">
        <v>119</v>
      </c>
      <c r="C27" s="41" t="s">
        <v>108</v>
      </c>
      <c r="D27" s="40">
        <f>SUM(D22:D26)</f>
        <v>-50100</v>
      </c>
      <c r="E27" s="40">
        <f t="shared" ref="E27:K27" si="5">SUM(E22:E26)</f>
        <v>-7501870</v>
      </c>
      <c r="F27" s="40">
        <f t="shared" si="5"/>
        <v>-6200</v>
      </c>
      <c r="G27" s="40">
        <f t="shared" si="5"/>
        <v>-15300</v>
      </c>
      <c r="H27" s="40">
        <f t="shared" si="5"/>
        <v>-33900</v>
      </c>
      <c r="I27" s="40">
        <f t="shared" si="5"/>
        <v>236500</v>
      </c>
      <c r="J27" s="40">
        <f t="shared" si="5"/>
        <v>-7370870</v>
      </c>
      <c r="K27" s="40">
        <f t="shared" si="5"/>
        <v>25131149</v>
      </c>
      <c r="L27" s="40">
        <f>SUM(L22:L26)</f>
        <v>7370870</v>
      </c>
      <c r="M27" s="40">
        <f>SUM(M22:M26)</f>
        <v>25131149</v>
      </c>
    </row>
    <row r="28" spans="1:13" s="20" customFormat="1" x14ac:dyDescent="0.2">
      <c r="A28" s="37">
        <v>21</v>
      </c>
      <c r="B28" s="32" t="s">
        <v>120</v>
      </c>
      <c r="C28" s="32"/>
      <c r="D28" s="33">
        <f>D21+D27</f>
        <v>-50100</v>
      </c>
      <c r="E28" s="33">
        <f t="shared" ref="E28:K28" si="6">E21+E27</f>
        <v>-7501870</v>
      </c>
      <c r="F28" s="33">
        <f t="shared" si="6"/>
        <v>-6200</v>
      </c>
      <c r="G28" s="33">
        <f t="shared" si="6"/>
        <v>-15300</v>
      </c>
      <c r="H28" s="33">
        <f t="shared" si="6"/>
        <v>235366661</v>
      </c>
      <c r="I28" s="33">
        <f t="shared" si="6"/>
        <v>1403300</v>
      </c>
      <c r="J28" s="33">
        <f t="shared" si="6"/>
        <v>229196491</v>
      </c>
      <c r="K28" s="33">
        <f t="shared" si="6"/>
        <v>103748569</v>
      </c>
      <c r="L28" s="33">
        <f>L21+L27</f>
        <v>7370870</v>
      </c>
      <c r="M28" s="33">
        <f>M21+M27</f>
        <v>340315930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0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L28" sqref="L28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10.14062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32</v>
      </c>
      <c r="B1"/>
      <c r="C1"/>
      <c r="D1"/>
      <c r="E1"/>
      <c r="F1"/>
      <c r="G1"/>
      <c r="H1"/>
      <c r="I1"/>
      <c r="J1"/>
      <c r="K1"/>
      <c r="L1"/>
      <c r="M1" s="2" t="s">
        <v>48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168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49</v>
      </c>
      <c r="C7" s="8" t="s">
        <v>50</v>
      </c>
      <c r="D7" s="8" t="s">
        <v>51</v>
      </c>
      <c r="E7" s="8" t="s">
        <v>52</v>
      </c>
      <c r="F7" s="8" t="s">
        <v>53</v>
      </c>
      <c r="G7" s="8" t="s">
        <v>54</v>
      </c>
      <c r="H7" s="8" t="s">
        <v>55</v>
      </c>
      <c r="I7" s="8" t="s">
        <v>56</v>
      </c>
      <c r="J7" s="8" t="s">
        <v>57</v>
      </c>
      <c r="K7" s="9" t="s">
        <v>58</v>
      </c>
      <c r="L7" s="9" t="s">
        <v>11</v>
      </c>
      <c r="M7" s="9" t="s">
        <v>125</v>
      </c>
    </row>
    <row r="8" spans="1:23" s="15" customFormat="1" ht="27" customHeight="1" x14ac:dyDescent="0.2">
      <c r="A8" s="10">
        <v>1</v>
      </c>
      <c r="B8" s="11" t="s">
        <v>59</v>
      </c>
      <c r="C8" s="12" t="s">
        <v>60</v>
      </c>
      <c r="D8" s="13" t="s">
        <v>1</v>
      </c>
      <c r="E8" s="13" t="s">
        <v>61</v>
      </c>
      <c r="F8" s="13" t="s">
        <v>5</v>
      </c>
      <c r="G8" s="13" t="s">
        <v>128</v>
      </c>
      <c r="H8" s="13" t="s">
        <v>62</v>
      </c>
      <c r="I8" s="13" t="s">
        <v>6</v>
      </c>
      <c r="J8" s="13" t="s">
        <v>63</v>
      </c>
      <c r="K8" s="14" t="s">
        <v>3</v>
      </c>
      <c r="L8" s="14" t="s">
        <v>126</v>
      </c>
      <c r="M8" s="14" t="s">
        <v>64</v>
      </c>
    </row>
    <row r="9" spans="1:23" s="20" customFormat="1" ht="12.75" customHeight="1" x14ac:dyDescent="0.2">
      <c r="A9" s="10">
        <v>2</v>
      </c>
      <c r="B9" s="16" t="s">
        <v>65</v>
      </c>
      <c r="C9" s="17" t="s">
        <v>66</v>
      </c>
      <c r="D9" s="18">
        <v>-44336</v>
      </c>
      <c r="E9" s="18">
        <v>-6638830</v>
      </c>
      <c r="F9" s="18">
        <v>-5487</v>
      </c>
      <c r="G9" s="18">
        <v>-288540</v>
      </c>
      <c r="H9" s="18">
        <v>197744274</v>
      </c>
      <c r="I9" s="18">
        <v>-1547871</v>
      </c>
      <c r="J9" s="19">
        <f>SUM(D9:I9)</f>
        <v>189219210</v>
      </c>
      <c r="K9" s="18"/>
      <c r="L9" s="18"/>
      <c r="M9" s="19">
        <f>SUM(J9:L9)</f>
        <v>189219210</v>
      </c>
    </row>
    <row r="10" spans="1:23" s="20" customFormat="1" x14ac:dyDescent="0.2">
      <c r="A10" s="10">
        <v>3</v>
      </c>
      <c r="B10" s="43" t="s">
        <v>67</v>
      </c>
      <c r="C10" s="17" t="s">
        <v>10</v>
      </c>
      <c r="D10" s="18">
        <v>-5764</v>
      </c>
      <c r="E10" s="18">
        <v>-863040</v>
      </c>
      <c r="F10" s="18">
        <v>-713</v>
      </c>
      <c r="G10" s="18">
        <v>-1760</v>
      </c>
      <c r="H10" s="18">
        <v>13368404</v>
      </c>
      <c r="I10" s="18">
        <v>-201223</v>
      </c>
      <c r="J10" s="19">
        <f t="shared" ref="J10:J22" si="0">SUM(D10:I10)</f>
        <v>12295904</v>
      </c>
      <c r="K10" s="18"/>
      <c r="L10" s="18"/>
      <c r="M10" s="19">
        <f t="shared" ref="M10:M29" si="1">SUM(J10:L10)</f>
        <v>12295904</v>
      </c>
    </row>
    <row r="11" spans="1:23" s="20" customFormat="1" ht="12.75" customHeight="1" x14ac:dyDescent="0.2">
      <c r="A11" s="10">
        <v>4</v>
      </c>
      <c r="B11" s="16" t="s">
        <v>68</v>
      </c>
      <c r="C11" s="17" t="s">
        <v>69</v>
      </c>
      <c r="D11" s="18">
        <v>-494590</v>
      </c>
      <c r="E11" s="18"/>
      <c r="F11" s="18"/>
      <c r="G11" s="18">
        <v>275000</v>
      </c>
      <c r="H11" s="18">
        <v>24039852</v>
      </c>
      <c r="I11" s="18">
        <v>3152394</v>
      </c>
      <c r="J11" s="19">
        <f t="shared" si="0"/>
        <v>26972656</v>
      </c>
      <c r="K11" s="18">
        <v>57249686</v>
      </c>
      <c r="L11" s="18"/>
      <c r="M11" s="19">
        <f t="shared" si="1"/>
        <v>84222342</v>
      </c>
    </row>
    <row r="12" spans="1:23" s="20" customFormat="1" ht="12.75" customHeight="1" x14ac:dyDescent="0.2">
      <c r="A12" s="10">
        <v>5</v>
      </c>
      <c r="B12" s="21" t="s">
        <v>70</v>
      </c>
      <c r="C12" s="17" t="s">
        <v>71</v>
      </c>
      <c r="D12" s="18"/>
      <c r="E12" s="18"/>
      <c r="F12" s="18"/>
      <c r="G12" s="18"/>
      <c r="H12" s="18"/>
      <c r="I12" s="18"/>
      <c r="J12" s="19">
        <f t="shared" si="0"/>
        <v>0</v>
      </c>
      <c r="K12" s="18">
        <v>-2500000</v>
      </c>
      <c r="L12" s="18"/>
      <c r="M12" s="19">
        <f t="shared" si="1"/>
        <v>-2500000</v>
      </c>
    </row>
    <row r="13" spans="1:23" x14ac:dyDescent="0.2">
      <c r="A13" s="10">
        <v>6</v>
      </c>
      <c r="B13" s="22" t="s">
        <v>72</v>
      </c>
      <c r="C13" s="23" t="s">
        <v>73</v>
      </c>
      <c r="D13" s="24"/>
      <c r="E13" s="24"/>
      <c r="F13" s="24"/>
      <c r="G13" s="24"/>
      <c r="H13" s="24"/>
      <c r="I13" s="24"/>
      <c r="J13" s="19">
        <f t="shared" si="0"/>
        <v>0</v>
      </c>
      <c r="K13" s="24">
        <v>8183656</v>
      </c>
      <c r="L13" s="52"/>
      <c r="M13" s="19">
        <f t="shared" si="1"/>
        <v>8183656</v>
      </c>
    </row>
    <row r="14" spans="1:23" ht="12.75" customHeight="1" x14ac:dyDescent="0.2">
      <c r="A14" s="10">
        <v>7</v>
      </c>
      <c r="B14" s="21" t="s">
        <v>74</v>
      </c>
      <c r="C14" s="17" t="s">
        <v>42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2500000</v>
      </c>
      <c r="L14" s="18"/>
      <c r="M14" s="19">
        <f t="shared" si="1"/>
        <v>2500000</v>
      </c>
    </row>
    <row r="15" spans="1:23" ht="12.75" customHeight="1" x14ac:dyDescent="0.2">
      <c r="A15" s="10">
        <v>8</v>
      </c>
      <c r="B15" s="21" t="s">
        <v>75</v>
      </c>
      <c r="C15" s="17" t="s">
        <v>47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76</v>
      </c>
      <c r="C16" s="17" t="s">
        <v>44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231496</v>
      </c>
      <c r="L16" s="18"/>
      <c r="M16" s="19">
        <f t="shared" si="1"/>
        <v>231496</v>
      </c>
    </row>
    <row r="17" spans="1:13" x14ac:dyDescent="0.2">
      <c r="A17" s="10">
        <v>10</v>
      </c>
      <c r="B17" s="25" t="s">
        <v>4</v>
      </c>
      <c r="C17" s="17" t="s">
        <v>36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-7273648</v>
      </c>
      <c r="L17" s="18"/>
      <c r="M17" s="19">
        <f t="shared" si="1"/>
        <v>-7273648</v>
      </c>
    </row>
    <row r="18" spans="1:13" s="20" customFormat="1" ht="12.75" customHeight="1" x14ac:dyDescent="0.2">
      <c r="A18" s="10">
        <v>11</v>
      </c>
      <c r="B18" s="26" t="s">
        <v>77</v>
      </c>
      <c r="C18" s="17" t="s">
        <v>78</v>
      </c>
      <c r="D18" s="18">
        <v>494590</v>
      </c>
      <c r="E18" s="18"/>
      <c r="F18" s="18"/>
      <c r="G18" s="18"/>
      <c r="H18" s="18">
        <v>214131</v>
      </c>
      <c r="I18" s="18"/>
      <c r="J18" s="19">
        <f t="shared" si="0"/>
        <v>708721</v>
      </c>
      <c r="K18" s="18">
        <v>27597100</v>
      </c>
      <c r="L18" s="18"/>
      <c r="M18" s="19">
        <f t="shared" si="1"/>
        <v>28305821</v>
      </c>
    </row>
    <row r="19" spans="1:13" x14ac:dyDescent="0.2">
      <c r="A19" s="10">
        <v>12</v>
      </c>
      <c r="B19" s="21" t="s">
        <v>79</v>
      </c>
      <c r="C19" s="17" t="s">
        <v>80</v>
      </c>
      <c r="D19" s="18"/>
      <c r="E19" s="18"/>
      <c r="F19" s="18"/>
      <c r="G19" s="18"/>
      <c r="H19" s="18"/>
      <c r="I19" s="18"/>
      <c r="J19" s="19">
        <f t="shared" si="0"/>
        <v>0</v>
      </c>
      <c r="K19" s="18"/>
      <c r="L19" s="18"/>
      <c r="M19" s="19">
        <f t="shared" si="1"/>
        <v>0</v>
      </c>
    </row>
    <row r="20" spans="1:13" ht="12.75" customHeight="1" x14ac:dyDescent="0.2">
      <c r="A20" s="10">
        <v>13</v>
      </c>
      <c r="B20" s="21" t="s">
        <v>81</v>
      </c>
      <c r="C20" s="17" t="s">
        <v>45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82</v>
      </c>
      <c r="C21" s="17" t="s">
        <v>83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84</v>
      </c>
      <c r="C22" s="17" t="s">
        <v>85</v>
      </c>
      <c r="D22" s="18"/>
      <c r="E22" s="18"/>
      <c r="F22" s="18"/>
      <c r="G22" s="18"/>
      <c r="H22" s="18"/>
      <c r="I22" s="18"/>
      <c r="J22" s="19">
        <f t="shared" si="0"/>
        <v>0</v>
      </c>
      <c r="K22" s="18"/>
      <c r="L22" s="18"/>
      <c r="M22" s="19">
        <f t="shared" si="1"/>
        <v>0</v>
      </c>
    </row>
    <row r="23" spans="1:13" ht="12.75" customHeight="1" x14ac:dyDescent="0.2">
      <c r="A23" s="10">
        <v>16</v>
      </c>
      <c r="B23" s="28" t="s">
        <v>86</v>
      </c>
      <c r="C23" s="29" t="s">
        <v>87</v>
      </c>
      <c r="D23" s="19">
        <f t="shared" ref="D23:L23" si="2">SUM(D9:D22)</f>
        <v>-50100</v>
      </c>
      <c r="E23" s="19">
        <f t="shared" si="2"/>
        <v>-7501870</v>
      </c>
      <c r="F23" s="19">
        <f t="shared" si="2"/>
        <v>-6200</v>
      </c>
      <c r="G23" s="19">
        <f t="shared" si="2"/>
        <v>-15300</v>
      </c>
      <c r="H23" s="19">
        <f t="shared" si="2"/>
        <v>235366661</v>
      </c>
      <c r="I23" s="19">
        <f t="shared" si="2"/>
        <v>1403300</v>
      </c>
      <c r="J23" s="19">
        <f t="shared" si="2"/>
        <v>229196491</v>
      </c>
      <c r="K23" s="19">
        <f t="shared" si="2"/>
        <v>85988290</v>
      </c>
      <c r="L23" s="19">
        <f t="shared" si="2"/>
        <v>0</v>
      </c>
      <c r="M23" s="19">
        <f t="shared" si="1"/>
        <v>315184781</v>
      </c>
    </row>
    <row r="24" spans="1:13" ht="12.75" customHeight="1" x14ac:dyDescent="0.2">
      <c r="A24" s="10">
        <v>17</v>
      </c>
      <c r="B24" s="21" t="s">
        <v>88</v>
      </c>
      <c r="C24" s="16" t="s">
        <v>89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90</v>
      </c>
      <c r="C25" s="16" t="s">
        <v>91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25131149</v>
      </c>
      <c r="L25" s="18"/>
      <c r="M25" s="19">
        <f t="shared" si="1"/>
        <v>25131149</v>
      </c>
    </row>
    <row r="26" spans="1:13" ht="12.75" customHeight="1" x14ac:dyDescent="0.2">
      <c r="A26" s="10">
        <v>19</v>
      </c>
      <c r="B26" s="42" t="s">
        <v>13</v>
      </c>
      <c r="C26" s="75" t="s">
        <v>39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-7865460</v>
      </c>
      <c r="L26" s="18">
        <v>7865460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121</v>
      </c>
      <c r="C27" s="76"/>
      <c r="D27" s="18"/>
      <c r="E27" s="18"/>
      <c r="F27" s="18"/>
      <c r="G27" s="18"/>
      <c r="H27" s="18"/>
      <c r="I27" s="18"/>
      <c r="J27" s="19">
        <f>SUM(D27:I27)</f>
        <v>0</v>
      </c>
      <c r="K27" s="18">
        <v>494590</v>
      </c>
      <c r="L27" s="18">
        <v>-494590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92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17760279</v>
      </c>
      <c r="L28" s="19">
        <f t="shared" si="3"/>
        <v>7370870</v>
      </c>
      <c r="M28" s="19">
        <f t="shared" si="1"/>
        <v>25131149</v>
      </c>
    </row>
    <row r="29" spans="1:13" ht="12.75" customHeight="1" x14ac:dyDescent="0.2">
      <c r="A29" s="10">
        <v>22</v>
      </c>
      <c r="B29" s="32" t="s">
        <v>93</v>
      </c>
      <c r="C29" s="32"/>
      <c r="D29" s="33">
        <f t="shared" ref="D29:L29" si="4">D23+D28</f>
        <v>-50100</v>
      </c>
      <c r="E29" s="33">
        <f t="shared" si="4"/>
        <v>-7501870</v>
      </c>
      <c r="F29" s="33">
        <f t="shared" si="4"/>
        <v>-6200</v>
      </c>
      <c r="G29" s="33">
        <f t="shared" si="4"/>
        <v>-15300</v>
      </c>
      <c r="H29" s="33">
        <f t="shared" si="4"/>
        <v>235366661</v>
      </c>
      <c r="I29" s="33">
        <f t="shared" si="4"/>
        <v>1403300</v>
      </c>
      <c r="J29" s="33">
        <f t="shared" si="4"/>
        <v>229196491</v>
      </c>
      <c r="K29" s="33">
        <f t="shared" si="4"/>
        <v>103748569</v>
      </c>
      <c r="L29" s="33">
        <f t="shared" si="4"/>
        <v>7370870</v>
      </c>
      <c r="M29" s="19">
        <f t="shared" si="1"/>
        <v>340315930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1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1"/>
  <sheetViews>
    <sheetView workbookViewId="0">
      <selection activeCell="K35" sqref="K35"/>
    </sheetView>
  </sheetViews>
  <sheetFormatPr defaultRowHeight="12.75" x14ac:dyDescent="0.2"/>
  <cols>
    <col min="1" max="1" width="4.7109375" style="2" customWidth="1"/>
    <col min="2" max="2" width="11.7109375" style="54" customWidth="1"/>
    <col min="3" max="3" width="11.42578125" style="54" bestFit="1" customWidth="1"/>
    <col min="4" max="4" width="11.42578125" style="54" customWidth="1"/>
    <col min="5" max="5" width="10.42578125" bestFit="1" customWidth="1"/>
    <col min="6" max="6" width="12.7109375" style="57" bestFit="1" customWidth="1"/>
    <col min="7" max="7" width="8" style="55" bestFit="1" customWidth="1"/>
    <col min="8" max="8" width="12.7109375" style="57" bestFit="1" customWidth="1"/>
    <col min="9" max="10" width="11.7109375" style="55" bestFit="1" customWidth="1"/>
    <col min="11" max="11" width="9.85546875" style="55" bestFit="1" customWidth="1"/>
    <col min="12" max="12" width="10.7109375" style="55" bestFit="1" customWidth="1"/>
    <col min="13" max="20" width="9.140625" style="55"/>
  </cols>
  <sheetData>
    <row r="1" spans="1:8" x14ac:dyDescent="0.2">
      <c r="A1" s="56" t="s">
        <v>32</v>
      </c>
      <c r="B1" s="58"/>
      <c r="C1" s="58"/>
      <c r="D1" s="58"/>
      <c r="E1" s="56"/>
      <c r="G1" s="59"/>
      <c r="H1" s="57" t="s">
        <v>122</v>
      </c>
    </row>
    <row r="2" spans="1:8" x14ac:dyDescent="0.2">
      <c r="A2" s="77" t="s">
        <v>14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16</v>
      </c>
      <c r="B3" s="77"/>
      <c r="C3" s="77"/>
      <c r="D3" s="77"/>
      <c r="E3" s="77"/>
      <c r="F3" s="77"/>
      <c r="G3" s="77"/>
      <c r="H3" s="77"/>
    </row>
    <row r="4" spans="1:8" x14ac:dyDescent="0.2">
      <c r="A4" s="56"/>
      <c r="B4" s="58"/>
      <c r="C4" s="58"/>
      <c r="D4" s="58"/>
      <c r="E4" s="56"/>
      <c r="G4" s="59"/>
    </row>
    <row r="5" spans="1:8" x14ac:dyDescent="0.2">
      <c r="A5" s="56" t="s">
        <v>143</v>
      </c>
      <c r="B5" s="58"/>
      <c r="C5" s="58"/>
      <c r="D5" s="58"/>
      <c r="E5" s="56"/>
      <c r="G5" s="59"/>
    </row>
    <row r="6" spans="1:8" x14ac:dyDescent="0.2">
      <c r="A6" s="56"/>
      <c r="B6" s="58"/>
      <c r="C6" s="58"/>
      <c r="D6" s="58"/>
      <c r="E6" s="56"/>
      <c r="G6" s="59"/>
    </row>
    <row r="7" spans="1:8" x14ac:dyDescent="0.2">
      <c r="A7" s="56"/>
      <c r="B7" s="58"/>
      <c r="C7" s="58"/>
      <c r="D7" s="58"/>
      <c r="E7" s="56"/>
      <c r="G7" s="59"/>
    </row>
    <row r="8" spans="1:8" x14ac:dyDescent="0.2">
      <c r="A8" s="2" t="s">
        <v>15</v>
      </c>
      <c r="B8" s="54" t="s">
        <v>144</v>
      </c>
      <c r="F8" s="55"/>
      <c r="H8" s="55"/>
    </row>
    <row r="9" spans="1:8" x14ac:dyDescent="0.2">
      <c r="A9" s="2" t="s">
        <v>24</v>
      </c>
      <c r="B9" s="54" t="s">
        <v>131</v>
      </c>
      <c r="F9" s="55"/>
      <c r="H9" s="55">
        <v>18346398</v>
      </c>
    </row>
    <row r="10" spans="1:8" x14ac:dyDescent="0.2">
      <c r="A10" s="2" t="s">
        <v>24</v>
      </c>
      <c r="B10" s="54" t="s">
        <v>133</v>
      </c>
      <c r="F10" s="55"/>
      <c r="H10" s="55">
        <v>18346398</v>
      </c>
    </row>
    <row r="11" spans="1:8" x14ac:dyDescent="0.2">
      <c r="A11" s="56"/>
      <c r="B11" s="58"/>
      <c r="C11" s="58"/>
      <c r="D11" s="58"/>
      <c r="E11" s="56"/>
      <c r="G11" s="59"/>
    </row>
    <row r="12" spans="1:8" x14ac:dyDescent="0.2">
      <c r="A12" s="2" t="s">
        <v>25</v>
      </c>
      <c r="B12" s="54" t="s">
        <v>157</v>
      </c>
    </row>
    <row r="13" spans="1:8" x14ac:dyDescent="0.2">
      <c r="A13" s="2" t="s">
        <v>24</v>
      </c>
      <c r="B13" s="54" t="s">
        <v>127</v>
      </c>
      <c r="H13" s="57">
        <v>25051</v>
      </c>
    </row>
    <row r="14" spans="1:8" x14ac:dyDescent="0.2">
      <c r="A14" s="2" t="s">
        <v>24</v>
      </c>
      <c r="B14" s="54" t="s">
        <v>29</v>
      </c>
      <c r="H14" s="57">
        <v>25051</v>
      </c>
    </row>
    <row r="15" spans="1:8" x14ac:dyDescent="0.2">
      <c r="A15" s="60"/>
      <c r="E15" s="56"/>
      <c r="F15" s="55"/>
      <c r="G15" s="57"/>
      <c r="H15" s="55"/>
    </row>
    <row r="16" spans="1:8" x14ac:dyDescent="0.2">
      <c r="A16" s="56"/>
      <c r="B16" s="58"/>
      <c r="C16" s="58"/>
      <c r="D16" s="58"/>
      <c r="E16" s="56"/>
      <c r="G16" s="59"/>
    </row>
    <row r="17" spans="1:8" x14ac:dyDescent="0.2">
      <c r="A17" s="56" t="s">
        <v>158</v>
      </c>
      <c r="B17" s="58"/>
      <c r="C17" s="58"/>
      <c r="D17" s="58"/>
      <c r="E17" s="56"/>
      <c r="G17" s="59"/>
    </row>
    <row r="18" spans="1:8" x14ac:dyDescent="0.2">
      <c r="A18" s="56"/>
      <c r="B18" s="58"/>
      <c r="C18" s="58"/>
      <c r="D18" s="58"/>
      <c r="E18" s="56"/>
      <c r="G18" s="59"/>
    </row>
    <row r="19" spans="1:8" x14ac:dyDescent="0.2">
      <c r="A19" s="56"/>
      <c r="B19" s="58"/>
      <c r="C19" s="58"/>
      <c r="D19" s="58"/>
      <c r="E19" s="56"/>
      <c r="G19" s="59"/>
    </row>
    <row r="20" spans="1:8" x14ac:dyDescent="0.2">
      <c r="A20" s="2" t="s">
        <v>15</v>
      </c>
      <c r="B20" s="54" t="s">
        <v>159</v>
      </c>
      <c r="F20" s="55"/>
      <c r="H20" s="55"/>
    </row>
    <row r="21" spans="1:8" x14ac:dyDescent="0.2">
      <c r="A21" s="2" t="s">
        <v>24</v>
      </c>
      <c r="B21" s="54" t="s">
        <v>131</v>
      </c>
      <c r="F21" s="55"/>
      <c r="H21" s="55">
        <v>6784751</v>
      </c>
    </row>
    <row r="22" spans="1:8" x14ac:dyDescent="0.2">
      <c r="A22" s="2" t="s">
        <v>24</v>
      </c>
      <c r="B22" s="54" t="s">
        <v>133</v>
      </c>
      <c r="F22" s="55"/>
      <c r="H22" s="55">
        <v>6784751</v>
      </c>
    </row>
    <row r="23" spans="1:8" x14ac:dyDescent="0.2">
      <c r="A23" s="56"/>
      <c r="B23" s="58"/>
      <c r="C23" s="58"/>
      <c r="D23" s="58"/>
      <c r="E23" s="56"/>
      <c r="G23" s="59"/>
    </row>
    <row r="24" spans="1:8" x14ac:dyDescent="0.2">
      <c r="A24" s="2" t="s">
        <v>25</v>
      </c>
      <c r="B24" s="54" t="s">
        <v>160</v>
      </c>
    </row>
    <row r="25" spans="1:8" x14ac:dyDescent="0.2">
      <c r="A25" s="2" t="s">
        <v>24</v>
      </c>
      <c r="B25" s="54" t="s">
        <v>127</v>
      </c>
      <c r="H25" s="57">
        <v>472500</v>
      </c>
    </row>
    <row r="26" spans="1:8" x14ac:dyDescent="0.2">
      <c r="A26" s="2" t="s">
        <v>24</v>
      </c>
      <c r="B26" s="54" t="s">
        <v>29</v>
      </c>
      <c r="H26" s="57">
        <v>472500</v>
      </c>
    </row>
    <row r="28" spans="1:8" x14ac:dyDescent="0.2">
      <c r="A28" s="2" t="s">
        <v>34</v>
      </c>
      <c r="B28" s="54" t="s">
        <v>161</v>
      </c>
    </row>
    <row r="29" spans="1:8" x14ac:dyDescent="0.2">
      <c r="A29" s="2" t="s">
        <v>24</v>
      </c>
      <c r="B29" t="s">
        <v>26</v>
      </c>
      <c r="F29" s="55"/>
      <c r="H29" s="55">
        <v>33988029</v>
      </c>
    </row>
    <row r="30" spans="1:8" x14ac:dyDescent="0.2">
      <c r="A30" s="2" t="s">
        <v>24</v>
      </c>
      <c r="B30" t="s">
        <v>162</v>
      </c>
      <c r="F30" s="55"/>
      <c r="H30" s="55">
        <v>18669000</v>
      </c>
    </row>
    <row r="31" spans="1:8" x14ac:dyDescent="0.2">
      <c r="A31" s="2" t="s">
        <v>24</v>
      </c>
      <c r="B31" s="54" t="s">
        <v>29</v>
      </c>
      <c r="H31" s="57">
        <v>33988029</v>
      </c>
    </row>
    <row r="32" spans="1:8" x14ac:dyDescent="0.2">
      <c r="A32" s="2" t="s">
        <v>24</v>
      </c>
      <c r="B32" t="s">
        <v>155</v>
      </c>
      <c r="H32" s="57">
        <v>18669000</v>
      </c>
    </row>
    <row r="34" spans="1:8" x14ac:dyDescent="0.2">
      <c r="A34" s="2" t="s">
        <v>136</v>
      </c>
      <c r="B34" s="54" t="s">
        <v>163</v>
      </c>
    </row>
    <row r="35" spans="1:8" x14ac:dyDescent="0.2">
      <c r="A35" s="2" t="s">
        <v>24</v>
      </c>
      <c r="B35" t="s">
        <v>26</v>
      </c>
      <c r="F35" s="55"/>
      <c r="H35" s="55">
        <v>18812549</v>
      </c>
    </row>
    <row r="36" spans="1:8" x14ac:dyDescent="0.2">
      <c r="A36" s="2" t="s">
        <v>24</v>
      </c>
      <c r="B36" t="s">
        <v>162</v>
      </c>
      <c r="F36" s="55"/>
      <c r="H36" s="55">
        <v>13970000</v>
      </c>
    </row>
    <row r="37" spans="1:8" x14ac:dyDescent="0.2">
      <c r="A37" s="2" t="s">
        <v>24</v>
      </c>
      <c r="B37" s="54" t="s">
        <v>29</v>
      </c>
      <c r="H37" s="57">
        <v>18812549</v>
      </c>
    </row>
    <row r="38" spans="1:8" x14ac:dyDescent="0.2">
      <c r="A38" s="2" t="s">
        <v>24</v>
      </c>
      <c r="B38" t="s">
        <v>155</v>
      </c>
      <c r="H38" s="57">
        <v>13970000</v>
      </c>
    </row>
    <row r="40" spans="1:8" x14ac:dyDescent="0.2">
      <c r="A40" s="2" t="s">
        <v>137</v>
      </c>
      <c r="B40" t="s">
        <v>140</v>
      </c>
    </row>
    <row r="41" spans="1:8" x14ac:dyDescent="0.2">
      <c r="A41" s="2" t="s">
        <v>24</v>
      </c>
      <c r="B41" t="s">
        <v>26</v>
      </c>
      <c r="F41" s="55"/>
      <c r="H41" s="55">
        <v>51161</v>
      </c>
    </row>
    <row r="42" spans="1:8" x14ac:dyDescent="0.2">
      <c r="A42" s="2" t="s">
        <v>24</v>
      </c>
      <c r="B42" s="54" t="s">
        <v>29</v>
      </c>
      <c r="F42" s="55"/>
      <c r="H42" s="55">
        <v>51161</v>
      </c>
    </row>
    <row r="45" spans="1:8" x14ac:dyDescent="0.2">
      <c r="A45" s="56" t="s">
        <v>142</v>
      </c>
    </row>
    <row r="47" spans="1:8" x14ac:dyDescent="0.2">
      <c r="A47" s="2" t="s">
        <v>15</v>
      </c>
      <c r="B47" s="58" t="s">
        <v>170</v>
      </c>
      <c r="C47" s="58"/>
      <c r="D47" s="58"/>
      <c r="E47" s="56"/>
      <c r="G47" s="59"/>
    </row>
    <row r="48" spans="1:8" x14ac:dyDescent="0.2">
      <c r="A48" s="2" t="s">
        <v>24</v>
      </c>
      <c r="B48" s="58" t="s">
        <v>171</v>
      </c>
      <c r="C48" s="58"/>
      <c r="D48" s="58"/>
      <c r="E48" s="56"/>
      <c r="G48" s="59"/>
      <c r="H48" s="57">
        <v>-7370870</v>
      </c>
    </row>
    <row r="49" spans="1:8" x14ac:dyDescent="0.2">
      <c r="A49" s="60" t="s">
        <v>24</v>
      </c>
      <c r="B49" t="s">
        <v>146</v>
      </c>
      <c r="F49"/>
      <c r="G49" s="57"/>
      <c r="H49" s="55">
        <v>-7370870</v>
      </c>
    </row>
    <row r="50" spans="1:8" ht="36" x14ac:dyDescent="0.2">
      <c r="A50" s="60"/>
      <c r="B50" s="61"/>
      <c r="C50" s="62" t="s">
        <v>27</v>
      </c>
      <c r="D50" s="62" t="s">
        <v>147</v>
      </c>
      <c r="E50" s="63" t="s">
        <v>148</v>
      </c>
      <c r="F50" s="55"/>
      <c r="G50" s="2"/>
      <c r="H50" s="55"/>
    </row>
    <row r="51" spans="1:8" x14ac:dyDescent="0.2">
      <c r="A51" s="56"/>
      <c r="B51" s="54" t="s">
        <v>33</v>
      </c>
      <c r="C51" s="64">
        <v>-6522900</v>
      </c>
      <c r="D51" s="64">
        <v>-847970</v>
      </c>
      <c r="E51" s="64">
        <f>SUM(C51:D51)</f>
        <v>-7370870</v>
      </c>
      <c r="F51" s="64"/>
      <c r="G51" s="54"/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0"/>
  <sheetViews>
    <sheetView topLeftCell="A61" workbookViewId="0">
      <selection activeCell="E86" sqref="E86"/>
    </sheetView>
  </sheetViews>
  <sheetFormatPr defaultRowHeight="12.75" x14ac:dyDescent="0.2"/>
  <cols>
    <col min="1" max="1" width="4.7109375" style="2" customWidth="1"/>
    <col min="2" max="2" width="9.140625" style="54"/>
    <col min="3" max="3" width="9.85546875" style="54" bestFit="1" customWidth="1"/>
    <col min="4" max="4" width="11" style="54" customWidth="1"/>
    <col min="5" max="5" width="10.5703125" bestFit="1" customWidth="1"/>
    <col min="6" max="6" width="11.7109375" style="55" bestFit="1" customWidth="1"/>
    <col min="7" max="7" width="10.28515625" style="55" customWidth="1"/>
    <col min="8" max="8" width="12.42578125" style="55" customWidth="1"/>
    <col min="9" max="9" width="10.7109375" style="55" bestFit="1" customWidth="1"/>
  </cols>
  <sheetData>
    <row r="1" spans="1:8" x14ac:dyDescent="0.2">
      <c r="A1" s="56" t="s">
        <v>32</v>
      </c>
      <c r="H1" s="2" t="s">
        <v>123</v>
      </c>
    </row>
    <row r="2" spans="1:8" x14ac:dyDescent="0.2">
      <c r="A2" s="77" t="s">
        <v>17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18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19</v>
      </c>
      <c r="B4" s="77"/>
      <c r="C4" s="77"/>
      <c r="D4" s="77"/>
      <c r="E4" s="77"/>
      <c r="F4" s="77"/>
      <c r="G4" s="77"/>
      <c r="H4" s="77"/>
    </row>
    <row r="7" spans="1:8" x14ac:dyDescent="0.2">
      <c r="A7" s="56" t="s">
        <v>143</v>
      </c>
    </row>
    <row r="10" spans="1:8" x14ac:dyDescent="0.2">
      <c r="A10" s="2" t="s">
        <v>15</v>
      </c>
      <c r="B10" t="s">
        <v>141</v>
      </c>
      <c r="F10" s="57"/>
      <c r="H10" s="57"/>
    </row>
    <row r="11" spans="1:8" x14ac:dyDescent="0.2">
      <c r="A11" s="2" t="s">
        <v>24</v>
      </c>
      <c r="B11" s="54" t="s">
        <v>29</v>
      </c>
      <c r="H11" s="55">
        <v>-905642</v>
      </c>
    </row>
    <row r="12" spans="1:8" x14ac:dyDescent="0.2">
      <c r="A12" s="2" t="s">
        <v>24</v>
      </c>
      <c r="B12" s="54" t="s">
        <v>43</v>
      </c>
      <c r="H12" s="55">
        <v>905642</v>
      </c>
    </row>
    <row r="13" spans="1:8" x14ac:dyDescent="0.2">
      <c r="E13" s="55"/>
    </row>
    <row r="14" spans="1:8" x14ac:dyDescent="0.2">
      <c r="A14" s="60" t="s">
        <v>25</v>
      </c>
      <c r="B14" s="54" t="s">
        <v>129</v>
      </c>
    </row>
    <row r="15" spans="1:8" x14ac:dyDescent="0.2">
      <c r="A15" s="2" t="s">
        <v>24</v>
      </c>
      <c r="B15" s="54" t="s">
        <v>23</v>
      </c>
      <c r="H15" s="55">
        <v>-220000</v>
      </c>
    </row>
    <row r="16" spans="1:8" x14ac:dyDescent="0.2">
      <c r="A16" s="2" t="s">
        <v>24</v>
      </c>
      <c r="B16" s="54" t="s">
        <v>43</v>
      </c>
      <c r="H16" s="55">
        <v>220000</v>
      </c>
    </row>
    <row r="18" spans="1:8" x14ac:dyDescent="0.2">
      <c r="A18" s="2" t="s">
        <v>34</v>
      </c>
      <c r="B18" s="54" t="s">
        <v>151</v>
      </c>
      <c r="E18" s="55"/>
    </row>
    <row r="19" spans="1:8" x14ac:dyDescent="0.2">
      <c r="A19" s="60" t="s">
        <v>24</v>
      </c>
      <c r="B19" s="54" t="s">
        <v>29</v>
      </c>
      <c r="F19"/>
      <c r="G19" s="57"/>
      <c r="H19" s="57">
        <v>-1180008</v>
      </c>
    </row>
    <row r="20" spans="1:8" x14ac:dyDescent="0.2">
      <c r="A20" s="60" t="s">
        <v>24</v>
      </c>
      <c r="B20" t="s">
        <v>146</v>
      </c>
      <c r="F20"/>
      <c r="G20" s="57"/>
      <c r="H20" s="55">
        <v>1180008</v>
      </c>
    </row>
    <row r="21" spans="1:8" ht="36" x14ac:dyDescent="0.2">
      <c r="A21" s="60"/>
      <c r="B21" s="61"/>
      <c r="C21" s="61"/>
      <c r="D21" s="62" t="s">
        <v>27</v>
      </c>
      <c r="E21" s="62" t="s">
        <v>147</v>
      </c>
      <c r="F21" s="63" t="s">
        <v>148</v>
      </c>
      <c r="G21" s="2"/>
    </row>
    <row r="22" spans="1:8" x14ac:dyDescent="0.2">
      <c r="A22" s="60"/>
      <c r="B22" s="54" t="s">
        <v>6</v>
      </c>
      <c r="D22" s="64">
        <v>1044255</v>
      </c>
      <c r="E22" s="64">
        <v>135753</v>
      </c>
      <c r="F22" s="64">
        <f t="shared" ref="F22" si="0">SUM(D22:E22)</f>
        <v>1180008</v>
      </c>
      <c r="G22" s="2"/>
    </row>
    <row r="24" spans="1:8" x14ac:dyDescent="0.2">
      <c r="A24" s="2" t="s">
        <v>136</v>
      </c>
      <c r="B24" s="54" t="s">
        <v>152</v>
      </c>
    </row>
    <row r="25" spans="1:8" x14ac:dyDescent="0.2">
      <c r="A25" s="2" t="s">
        <v>24</v>
      </c>
      <c r="B25" s="54" t="s">
        <v>23</v>
      </c>
      <c r="H25" s="55">
        <v>1180008</v>
      </c>
    </row>
    <row r="26" spans="1:8" x14ac:dyDescent="0.2">
      <c r="A26" s="60" t="s">
        <v>24</v>
      </c>
      <c r="B26" t="s">
        <v>146</v>
      </c>
      <c r="F26"/>
      <c r="G26" s="57"/>
      <c r="H26" s="55">
        <v>-1180008</v>
      </c>
    </row>
    <row r="27" spans="1:8" ht="36" x14ac:dyDescent="0.2">
      <c r="A27" s="60"/>
      <c r="B27" s="61"/>
      <c r="C27" s="61"/>
      <c r="D27" s="62" t="s">
        <v>27</v>
      </c>
      <c r="E27" s="62" t="s">
        <v>147</v>
      </c>
      <c r="F27" s="63" t="s">
        <v>148</v>
      </c>
      <c r="G27" s="2"/>
    </row>
    <row r="28" spans="1:8" x14ac:dyDescent="0.2">
      <c r="A28" s="60"/>
      <c r="B28" s="54" t="s">
        <v>6</v>
      </c>
      <c r="D28" s="64">
        <v>-1044255</v>
      </c>
      <c r="E28" s="64">
        <v>-135753</v>
      </c>
      <c r="F28" s="64">
        <f t="shared" ref="F28" si="1">SUM(D28:E28)</f>
        <v>-1180008</v>
      </c>
      <c r="G28" s="2"/>
    </row>
    <row r="29" spans="1:8" x14ac:dyDescent="0.2">
      <c r="A29" s="60"/>
    </row>
    <row r="30" spans="1:8" x14ac:dyDescent="0.2">
      <c r="A30" s="2" t="s">
        <v>137</v>
      </c>
      <c r="B30" s="54" t="s">
        <v>153</v>
      </c>
    </row>
    <row r="31" spans="1:8" x14ac:dyDescent="0.2">
      <c r="A31" s="2" t="s">
        <v>24</v>
      </c>
      <c r="B31" s="54" t="s">
        <v>23</v>
      </c>
      <c r="H31" s="55">
        <v>-8183656</v>
      </c>
    </row>
    <row r="32" spans="1:8" x14ac:dyDescent="0.2">
      <c r="A32" s="2" t="s">
        <v>24</v>
      </c>
      <c r="B32" s="54" t="s">
        <v>154</v>
      </c>
      <c r="H32" s="55">
        <v>8183656</v>
      </c>
    </row>
    <row r="33" spans="1:8" x14ac:dyDescent="0.2">
      <c r="A33" s="60"/>
    </row>
    <row r="34" spans="1:8" x14ac:dyDescent="0.2">
      <c r="A34" s="2" t="s">
        <v>138</v>
      </c>
      <c r="B34" t="s">
        <v>177</v>
      </c>
      <c r="F34" s="57"/>
      <c r="H34" s="57"/>
    </row>
    <row r="35" spans="1:8" x14ac:dyDescent="0.2">
      <c r="A35" s="2" t="s">
        <v>24</v>
      </c>
      <c r="B35" t="s">
        <v>155</v>
      </c>
      <c r="F35" s="57"/>
      <c r="H35" s="57">
        <v>-3327400</v>
      </c>
    </row>
    <row r="36" spans="1:8" x14ac:dyDescent="0.2">
      <c r="A36" s="2" t="s">
        <v>24</v>
      </c>
      <c r="B36" s="54" t="s">
        <v>29</v>
      </c>
      <c r="H36" s="55">
        <v>3327400</v>
      </c>
    </row>
    <row r="37" spans="1:8" x14ac:dyDescent="0.2">
      <c r="A37" s="60"/>
    </row>
    <row r="38" spans="1:8" x14ac:dyDescent="0.2">
      <c r="A38" s="2" t="s">
        <v>145</v>
      </c>
      <c r="B38" t="s">
        <v>156</v>
      </c>
      <c r="F38" s="57"/>
      <c r="H38" s="57"/>
    </row>
    <row r="39" spans="1:8" x14ac:dyDescent="0.2">
      <c r="A39" s="2" t="s">
        <v>24</v>
      </c>
      <c r="B39" t="s">
        <v>155</v>
      </c>
      <c r="F39" s="57"/>
      <c r="H39" s="57">
        <v>-762000</v>
      </c>
    </row>
    <row r="40" spans="1:8" x14ac:dyDescent="0.2">
      <c r="A40" s="2" t="s">
        <v>24</v>
      </c>
      <c r="B40" s="54" t="s">
        <v>29</v>
      </c>
      <c r="H40" s="55">
        <v>762000</v>
      </c>
    </row>
    <row r="41" spans="1:8" x14ac:dyDescent="0.2">
      <c r="A41" s="60"/>
    </row>
    <row r="42" spans="1:8" x14ac:dyDescent="0.2">
      <c r="A42" s="2" t="s">
        <v>164</v>
      </c>
      <c r="B42" t="s">
        <v>140</v>
      </c>
      <c r="F42" s="57"/>
      <c r="H42" s="57"/>
    </row>
    <row r="43" spans="1:8" x14ac:dyDescent="0.2">
      <c r="A43" s="2" t="s">
        <v>24</v>
      </c>
      <c r="B43" s="54" t="s">
        <v>29</v>
      </c>
      <c r="H43" s="55">
        <v>944146</v>
      </c>
    </row>
    <row r="44" spans="1:8" x14ac:dyDescent="0.2">
      <c r="A44" s="2" t="s">
        <v>24</v>
      </c>
      <c r="B44" s="54" t="s">
        <v>43</v>
      </c>
      <c r="H44" s="55">
        <v>-944146</v>
      </c>
    </row>
    <row r="45" spans="1:8" x14ac:dyDescent="0.2">
      <c r="A45" s="60"/>
    </row>
    <row r="46" spans="1:8" x14ac:dyDescent="0.2">
      <c r="A46" s="60"/>
    </row>
    <row r="47" spans="1:8" x14ac:dyDescent="0.2">
      <c r="A47" s="56" t="s">
        <v>158</v>
      </c>
    </row>
    <row r="48" spans="1:8" x14ac:dyDescent="0.2">
      <c r="A48" s="56"/>
    </row>
    <row r="49" spans="1:10" x14ac:dyDescent="0.2">
      <c r="A49" s="60" t="s">
        <v>15</v>
      </c>
      <c r="B49" s="54" t="s">
        <v>129</v>
      </c>
    </row>
    <row r="50" spans="1:10" x14ac:dyDescent="0.2">
      <c r="A50" s="2" t="s">
        <v>24</v>
      </c>
      <c r="B50" s="54" t="s">
        <v>23</v>
      </c>
      <c r="H50" s="55">
        <v>-50000</v>
      </c>
    </row>
    <row r="51" spans="1:10" x14ac:dyDescent="0.2">
      <c r="A51" s="2" t="s">
        <v>24</v>
      </c>
      <c r="B51" s="54" t="s">
        <v>43</v>
      </c>
      <c r="H51" s="55">
        <v>50000</v>
      </c>
    </row>
    <row r="56" spans="1:10" x14ac:dyDescent="0.2">
      <c r="A56" s="56" t="s">
        <v>142</v>
      </c>
      <c r="H56" s="2"/>
    </row>
    <row r="57" spans="1:10" x14ac:dyDescent="0.2">
      <c r="A57" s="58"/>
      <c r="E57" s="54"/>
      <c r="H57" s="2"/>
    </row>
    <row r="58" spans="1:10" x14ac:dyDescent="0.2">
      <c r="A58" s="60" t="s">
        <v>15</v>
      </c>
      <c r="B58" t="s">
        <v>167</v>
      </c>
      <c r="F58"/>
      <c r="G58" s="57"/>
    </row>
    <row r="59" spans="1:10" x14ac:dyDescent="0.2">
      <c r="A59" s="60" t="s">
        <v>24</v>
      </c>
      <c r="B59" t="s">
        <v>146</v>
      </c>
      <c r="F59"/>
      <c r="G59" s="57"/>
      <c r="H59" s="55">
        <v>0</v>
      </c>
    </row>
    <row r="60" spans="1:10" ht="36" x14ac:dyDescent="0.2">
      <c r="A60" s="60"/>
      <c r="B60" s="61"/>
      <c r="C60" s="61"/>
      <c r="D60" s="62" t="s">
        <v>27</v>
      </c>
      <c r="E60" s="62" t="s">
        <v>147</v>
      </c>
      <c r="F60" s="63" t="s">
        <v>148</v>
      </c>
      <c r="G60" s="2"/>
    </row>
    <row r="61" spans="1:10" x14ac:dyDescent="0.2">
      <c r="A61" s="60"/>
      <c r="B61" s="54" t="s">
        <v>1</v>
      </c>
      <c r="D61" s="64">
        <v>-44336</v>
      </c>
      <c r="E61" s="64">
        <v>-5764</v>
      </c>
      <c r="F61" s="64">
        <f t="shared" ref="F61:F66" si="2">SUM(D61:E61)</f>
        <v>-50100</v>
      </c>
      <c r="G61" s="2"/>
      <c r="J61" s="55"/>
    </row>
    <row r="62" spans="1:10" x14ac:dyDescent="0.2">
      <c r="A62" s="60"/>
      <c r="B62" s="54" t="s">
        <v>33</v>
      </c>
      <c r="D62" s="64">
        <v>-115930</v>
      </c>
      <c r="E62" s="64">
        <v>-15070</v>
      </c>
      <c r="F62" s="64">
        <f t="shared" si="2"/>
        <v>-131000</v>
      </c>
      <c r="G62" s="2"/>
      <c r="J62" s="55"/>
    </row>
    <row r="63" spans="1:10" x14ac:dyDescent="0.2">
      <c r="A63" s="60"/>
      <c r="B63" s="54" t="s">
        <v>134</v>
      </c>
      <c r="D63" s="64">
        <v>-5487</v>
      </c>
      <c r="E63" s="64">
        <v>-713</v>
      </c>
      <c r="F63" s="64">
        <f t="shared" si="2"/>
        <v>-6200</v>
      </c>
      <c r="G63" s="2"/>
      <c r="J63" s="55"/>
    </row>
    <row r="64" spans="1:10" x14ac:dyDescent="0.2">
      <c r="A64" s="60"/>
      <c r="B64" s="54" t="s">
        <v>128</v>
      </c>
      <c r="D64" s="64">
        <v>-13540</v>
      </c>
      <c r="E64" s="64">
        <v>-1760</v>
      </c>
      <c r="F64" s="64">
        <f t="shared" si="2"/>
        <v>-15300</v>
      </c>
      <c r="G64" s="2"/>
      <c r="J64" s="55"/>
    </row>
    <row r="65" spans="1:10" x14ac:dyDescent="0.2">
      <c r="A65" s="60"/>
      <c r="B65" s="54" t="s">
        <v>149</v>
      </c>
      <c r="D65" s="64">
        <v>-30000</v>
      </c>
      <c r="E65" s="64">
        <v>-3900</v>
      </c>
      <c r="F65" s="64">
        <f t="shared" si="2"/>
        <v>-33900</v>
      </c>
      <c r="G65" s="2"/>
      <c r="J65" s="55"/>
    </row>
    <row r="66" spans="1:10" x14ac:dyDescent="0.2">
      <c r="A66" s="60"/>
      <c r="B66" s="54" t="s">
        <v>6</v>
      </c>
      <c r="D66" s="64">
        <v>209292</v>
      </c>
      <c r="E66" s="64">
        <v>27208</v>
      </c>
      <c r="F66" s="64">
        <f t="shared" si="2"/>
        <v>236500</v>
      </c>
      <c r="G66" s="2"/>
      <c r="J66" s="55"/>
    </row>
    <row r="67" spans="1:10" x14ac:dyDescent="0.2">
      <c r="E67" s="54"/>
      <c r="F67" s="57"/>
      <c r="H67" s="57"/>
    </row>
    <row r="68" spans="1:10" x14ac:dyDescent="0.2">
      <c r="A68" s="60" t="s">
        <v>25</v>
      </c>
      <c r="B68" t="s">
        <v>169</v>
      </c>
      <c r="F68"/>
      <c r="G68" s="57"/>
    </row>
    <row r="69" spans="1:10" x14ac:dyDescent="0.2">
      <c r="A69" s="60" t="s">
        <v>24</v>
      </c>
      <c r="B69" t="s">
        <v>146</v>
      </c>
      <c r="F69"/>
      <c r="G69" s="57"/>
      <c r="H69" s="55">
        <v>0</v>
      </c>
    </row>
    <row r="70" spans="1:10" ht="24" x14ac:dyDescent="0.2">
      <c r="A70" s="60"/>
      <c r="B70" s="61"/>
      <c r="C70" s="61"/>
      <c r="D70" s="62" t="s">
        <v>29</v>
      </c>
      <c r="E70" s="62" t="s">
        <v>155</v>
      </c>
      <c r="F70" s="63" t="s">
        <v>148</v>
      </c>
      <c r="G70" s="2"/>
    </row>
    <row r="71" spans="1:10" x14ac:dyDescent="0.2">
      <c r="A71" s="60"/>
      <c r="B71" s="54" t="s">
        <v>1</v>
      </c>
      <c r="D71" s="64">
        <v>-494590</v>
      </c>
      <c r="E71" s="64">
        <v>494590</v>
      </c>
      <c r="F71" s="64">
        <f t="shared" ref="F71" si="3">SUM(D71:E71)</f>
        <v>0</v>
      </c>
      <c r="G71" s="2"/>
    </row>
    <row r="73" spans="1:10" x14ac:dyDescent="0.2">
      <c r="A73" s="2" t="s">
        <v>34</v>
      </c>
      <c r="B73" s="78" t="s">
        <v>175</v>
      </c>
      <c r="C73" s="78"/>
      <c r="D73" s="78"/>
      <c r="E73" s="78"/>
      <c r="F73" s="78"/>
      <c r="G73" s="78"/>
      <c r="H73" s="78"/>
    </row>
    <row r="74" spans="1:10" x14ac:dyDescent="0.2">
      <c r="B74" s="78"/>
      <c r="C74" s="78"/>
      <c r="D74" s="78"/>
      <c r="E74" s="78"/>
      <c r="F74" s="78"/>
      <c r="G74" s="78"/>
      <c r="H74" s="78"/>
    </row>
    <row r="75" spans="1:10" x14ac:dyDescent="0.2">
      <c r="A75" s="2" t="s">
        <v>24</v>
      </c>
      <c r="B75" s="54" t="s">
        <v>176</v>
      </c>
      <c r="E75" s="54"/>
      <c r="H75" s="55">
        <v>-2500000</v>
      </c>
    </row>
    <row r="76" spans="1:10" x14ac:dyDescent="0.2">
      <c r="A76" s="2" t="s">
        <v>24</v>
      </c>
      <c r="B76" s="54" t="s">
        <v>174</v>
      </c>
      <c r="H76" s="55">
        <v>2500000</v>
      </c>
    </row>
    <row r="78" spans="1:10" x14ac:dyDescent="0.2">
      <c r="A78" s="2" t="s">
        <v>136</v>
      </c>
      <c r="B78" t="s">
        <v>173</v>
      </c>
      <c r="F78" s="57"/>
      <c r="H78" s="57"/>
    </row>
    <row r="79" spans="1:10" x14ac:dyDescent="0.2">
      <c r="A79" s="2" t="s">
        <v>24</v>
      </c>
      <c r="B79" t="s">
        <v>155</v>
      </c>
      <c r="F79" s="57"/>
      <c r="H79" s="57">
        <v>-952500</v>
      </c>
    </row>
    <row r="80" spans="1:10" x14ac:dyDescent="0.2">
      <c r="A80" s="2" t="s">
        <v>24</v>
      </c>
      <c r="B80" s="54" t="s">
        <v>29</v>
      </c>
      <c r="H80" s="55">
        <v>952500</v>
      </c>
    </row>
  </sheetData>
  <mergeCells count="4">
    <mergeCell ref="A2:H2"/>
    <mergeCell ref="A3:H3"/>
    <mergeCell ref="A4:H4"/>
    <mergeCell ref="B73:H7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2"/>
  <sheetViews>
    <sheetView tabSelected="1" topLeftCell="A25" workbookViewId="0">
      <selection activeCell="A9" sqref="A9"/>
    </sheetView>
  </sheetViews>
  <sheetFormatPr defaultRowHeight="12.75" x14ac:dyDescent="0.2"/>
  <cols>
    <col min="1" max="1" width="4.7109375" style="2" customWidth="1"/>
    <col min="6" max="6" width="11.7109375" style="55" bestFit="1" customWidth="1"/>
    <col min="7" max="7" width="11.7109375" bestFit="1" customWidth="1"/>
    <col min="8" max="8" width="12.7109375" style="55" bestFit="1" customWidth="1"/>
    <col min="9" max="9" width="11.7109375" bestFit="1" customWidth="1"/>
  </cols>
  <sheetData>
    <row r="1" spans="1:8" x14ac:dyDescent="0.2">
      <c r="A1" s="56" t="s">
        <v>32</v>
      </c>
      <c r="H1" s="57" t="s">
        <v>124</v>
      </c>
    </row>
    <row r="2" spans="1:8" x14ac:dyDescent="0.2">
      <c r="A2" s="77" t="s">
        <v>20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21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22</v>
      </c>
      <c r="B4" s="77"/>
      <c r="C4" s="77"/>
      <c r="D4" s="77"/>
      <c r="E4" s="77"/>
      <c r="F4" s="77"/>
      <c r="G4" s="77"/>
      <c r="H4" s="77"/>
    </row>
    <row r="5" spans="1:8" x14ac:dyDescent="0.2">
      <c r="A5" s="67"/>
      <c r="B5" s="67"/>
      <c r="C5" s="67"/>
      <c r="D5" s="67"/>
      <c r="E5" s="67"/>
      <c r="F5" s="68"/>
      <c r="G5" s="67"/>
      <c r="H5" s="67"/>
    </row>
    <row r="6" spans="1:8" x14ac:dyDescent="0.2">
      <c r="A6" s="67"/>
      <c r="B6" s="67"/>
      <c r="C6" s="67"/>
      <c r="D6" s="67"/>
      <c r="E6" s="67"/>
      <c r="F6" s="68"/>
      <c r="G6" s="67"/>
      <c r="H6" s="67"/>
    </row>
    <row r="7" spans="1:8" x14ac:dyDescent="0.2">
      <c r="A7" s="69" t="s">
        <v>31</v>
      </c>
    </row>
    <row r="8" spans="1:8" x14ac:dyDescent="0.2">
      <c r="A8" s="69"/>
    </row>
    <row r="9" spans="1:8" x14ac:dyDescent="0.2">
      <c r="A9" s="56" t="s">
        <v>142</v>
      </c>
      <c r="B9" s="54"/>
      <c r="C9" s="54"/>
      <c r="D9" s="54"/>
      <c r="G9" s="55"/>
    </row>
    <row r="10" spans="1:8" x14ac:dyDescent="0.2">
      <c r="A10" s="56"/>
      <c r="B10" s="54"/>
      <c r="C10" s="54"/>
      <c r="D10" s="54"/>
      <c r="G10" s="55"/>
    </row>
    <row r="11" spans="1:8" ht="13.5" customHeight="1" x14ac:dyDescent="0.2">
      <c r="A11" s="2" t="s">
        <v>15</v>
      </c>
      <c r="B11" s="54" t="s">
        <v>150</v>
      </c>
      <c r="C11" s="54"/>
      <c r="D11" s="54"/>
      <c r="G11" s="55"/>
    </row>
    <row r="12" spans="1:8" x14ac:dyDescent="0.2">
      <c r="A12" s="2" t="s">
        <v>24</v>
      </c>
      <c r="B12" t="s">
        <v>27</v>
      </c>
      <c r="C12" s="54"/>
      <c r="D12" s="54"/>
      <c r="G12" s="55"/>
      <c r="H12" s="55">
        <v>-2789729</v>
      </c>
    </row>
    <row r="13" spans="1:8" x14ac:dyDescent="0.2">
      <c r="A13" s="2" t="s">
        <v>24</v>
      </c>
      <c r="B13" t="s">
        <v>28</v>
      </c>
      <c r="C13" s="54"/>
      <c r="D13" s="54"/>
      <c r="G13" s="66"/>
      <c r="H13" s="55">
        <v>-362665</v>
      </c>
    </row>
    <row r="14" spans="1:8" x14ac:dyDescent="0.2">
      <c r="A14" s="2" t="s">
        <v>24</v>
      </c>
      <c r="B14" s="54" t="s">
        <v>29</v>
      </c>
      <c r="C14" s="54"/>
      <c r="D14" s="54"/>
      <c r="G14" s="55"/>
      <c r="H14" s="55">
        <v>3152394</v>
      </c>
    </row>
    <row r="15" spans="1:8" x14ac:dyDescent="0.2">
      <c r="B15" s="54"/>
      <c r="C15" s="54"/>
      <c r="D15" s="54"/>
      <c r="E15" s="55"/>
      <c r="G15" s="55"/>
    </row>
    <row r="16" spans="1:8" x14ac:dyDescent="0.2">
      <c r="A16" s="2" t="s">
        <v>25</v>
      </c>
      <c r="B16" s="54" t="s">
        <v>37</v>
      </c>
      <c r="C16" s="54"/>
      <c r="D16" s="54"/>
      <c r="G16" s="55"/>
    </row>
    <row r="17" spans="1:8" x14ac:dyDescent="0.2">
      <c r="A17" s="2" t="s">
        <v>24</v>
      </c>
      <c r="B17" t="s">
        <v>26</v>
      </c>
      <c r="C17" s="54"/>
      <c r="D17" s="54"/>
      <c r="G17" s="55"/>
      <c r="H17" s="55">
        <v>564900</v>
      </c>
    </row>
    <row r="18" spans="1:8" x14ac:dyDescent="0.2">
      <c r="A18" s="2" t="s">
        <v>24</v>
      </c>
      <c r="B18" t="s">
        <v>38</v>
      </c>
      <c r="C18" s="54"/>
      <c r="D18" s="54"/>
      <c r="G18" s="55"/>
      <c r="H18" s="55">
        <v>601900</v>
      </c>
    </row>
    <row r="19" spans="1:8" x14ac:dyDescent="0.2">
      <c r="A19" s="2" t="s">
        <v>24</v>
      </c>
      <c r="B19" t="s">
        <v>27</v>
      </c>
      <c r="C19" s="54"/>
      <c r="D19" s="54"/>
      <c r="G19" s="55"/>
      <c r="H19" s="55">
        <v>1032566</v>
      </c>
    </row>
    <row r="20" spans="1:8" x14ac:dyDescent="0.2">
      <c r="A20" s="2" t="s">
        <v>24</v>
      </c>
      <c r="B20" t="s">
        <v>28</v>
      </c>
      <c r="C20" s="54"/>
      <c r="D20" s="54"/>
      <c r="G20" s="66"/>
      <c r="H20" s="55">
        <v>134234</v>
      </c>
    </row>
    <row r="21" spans="1:8" x14ac:dyDescent="0.2">
      <c r="B21" s="54"/>
      <c r="C21" s="54"/>
      <c r="D21" s="54"/>
      <c r="G21" s="65"/>
    </row>
    <row r="23" spans="1:8" x14ac:dyDescent="0.2">
      <c r="A23" s="69" t="s">
        <v>139</v>
      </c>
    </row>
    <row r="24" spans="1:8" x14ac:dyDescent="0.2">
      <c r="A24" s="69"/>
    </row>
    <row r="25" spans="1:8" x14ac:dyDescent="0.2">
      <c r="A25" s="56" t="s">
        <v>142</v>
      </c>
    </row>
    <row r="27" spans="1:8" x14ac:dyDescent="0.2">
      <c r="A27" s="2" t="s">
        <v>15</v>
      </c>
      <c r="B27" s="58" t="s">
        <v>172</v>
      </c>
    </row>
    <row r="28" spans="1:8" x14ac:dyDescent="0.2">
      <c r="A28" s="2" t="s">
        <v>24</v>
      </c>
      <c r="B28" t="s">
        <v>27</v>
      </c>
      <c r="C28" s="54"/>
      <c r="D28" s="54"/>
      <c r="G28" s="55"/>
      <c r="H28" s="55">
        <v>-275000</v>
      </c>
    </row>
    <row r="29" spans="1:8" x14ac:dyDescent="0.2">
      <c r="A29" s="2" t="s">
        <v>24</v>
      </c>
      <c r="B29" t="s">
        <v>29</v>
      </c>
      <c r="H29" s="55">
        <v>275000</v>
      </c>
    </row>
    <row r="32" spans="1:8" x14ac:dyDescent="0.2">
      <c r="A32" s="69" t="s">
        <v>2</v>
      </c>
    </row>
    <row r="33" spans="1:8" x14ac:dyDescent="0.2">
      <c r="A33" s="69"/>
    </row>
    <row r="34" spans="1:8" x14ac:dyDescent="0.2">
      <c r="A34" s="56" t="s">
        <v>158</v>
      </c>
      <c r="B34" s="58"/>
      <c r="C34" s="58"/>
      <c r="D34" s="58"/>
      <c r="E34" s="56"/>
      <c r="F34" s="57"/>
      <c r="G34" s="59"/>
      <c r="H34" s="57"/>
    </row>
    <row r="35" spans="1:8" x14ac:dyDescent="0.2">
      <c r="A35" s="56"/>
      <c r="B35" s="58"/>
      <c r="C35" s="58"/>
      <c r="D35" s="58"/>
      <c r="E35" s="56"/>
      <c r="F35" s="57"/>
      <c r="G35" s="59"/>
      <c r="H35" s="57"/>
    </row>
    <row r="36" spans="1:8" x14ac:dyDescent="0.2">
      <c r="A36" s="2" t="s">
        <v>15</v>
      </c>
      <c r="B36" t="s">
        <v>166</v>
      </c>
    </row>
    <row r="37" spans="1:8" x14ac:dyDescent="0.2">
      <c r="A37" s="2" t="s">
        <v>24</v>
      </c>
      <c r="B37" s="54" t="s">
        <v>26</v>
      </c>
      <c r="H37" s="55">
        <v>2246303</v>
      </c>
    </row>
    <row r="38" spans="1:8" x14ac:dyDescent="0.2">
      <c r="A38" s="2" t="s">
        <v>24</v>
      </c>
      <c r="B38" t="s">
        <v>27</v>
      </c>
      <c r="H38" s="55">
        <v>2246303</v>
      </c>
    </row>
    <row r="39" spans="1:8" x14ac:dyDescent="0.2">
      <c r="A39" s="56"/>
      <c r="B39" s="58"/>
      <c r="C39" s="58"/>
      <c r="D39" s="58"/>
      <c r="E39" s="56"/>
      <c r="F39" s="57"/>
      <c r="G39" s="59"/>
      <c r="H39" s="57"/>
    </row>
    <row r="40" spans="1:8" x14ac:dyDescent="0.2">
      <c r="A40" s="2" t="s">
        <v>25</v>
      </c>
      <c r="B40" t="s">
        <v>165</v>
      </c>
    </row>
    <row r="41" spans="1:8" x14ac:dyDescent="0.2">
      <c r="A41" s="60" t="s">
        <v>24</v>
      </c>
      <c r="B41" s="54" t="s">
        <v>26</v>
      </c>
      <c r="H41" s="55">
        <v>19449451</v>
      </c>
    </row>
    <row r="42" spans="1:8" x14ac:dyDescent="0.2">
      <c r="A42" s="60" t="s">
        <v>24</v>
      </c>
      <c r="B42" s="54" t="s">
        <v>162</v>
      </c>
      <c r="H42" s="55">
        <v>214131</v>
      </c>
    </row>
    <row r="43" spans="1:8" x14ac:dyDescent="0.2">
      <c r="A43" s="2" t="s">
        <v>24</v>
      </c>
      <c r="B43" t="s">
        <v>27</v>
      </c>
      <c r="H43" s="55">
        <v>10200000</v>
      </c>
    </row>
    <row r="44" spans="1:8" x14ac:dyDescent="0.2">
      <c r="A44" s="2" t="s">
        <v>24</v>
      </c>
      <c r="B44" t="s">
        <v>28</v>
      </c>
      <c r="H44" s="55">
        <v>1326000</v>
      </c>
    </row>
    <row r="45" spans="1:8" x14ac:dyDescent="0.2">
      <c r="A45" s="2" t="s">
        <v>24</v>
      </c>
      <c r="B45" t="s">
        <v>29</v>
      </c>
      <c r="H45" s="55">
        <v>7923451</v>
      </c>
    </row>
    <row r="46" spans="1:8" x14ac:dyDescent="0.2">
      <c r="A46" s="2" t="s">
        <v>24</v>
      </c>
      <c r="B46" t="s">
        <v>155</v>
      </c>
      <c r="H46" s="55">
        <v>214131</v>
      </c>
    </row>
    <row r="47" spans="1:8" x14ac:dyDescent="0.2">
      <c r="A47" s="56"/>
      <c r="B47" s="58"/>
      <c r="C47" s="58"/>
      <c r="D47" s="58"/>
      <c r="E47" s="56"/>
      <c r="F47" s="57"/>
      <c r="G47" s="59"/>
      <c r="H47" s="57"/>
    </row>
    <row r="48" spans="1:8" x14ac:dyDescent="0.2">
      <c r="A48" s="2" t="s">
        <v>34</v>
      </c>
      <c r="B48" t="s">
        <v>130</v>
      </c>
    </row>
    <row r="49" spans="1:8" x14ac:dyDescent="0.2">
      <c r="A49" s="60" t="s">
        <v>24</v>
      </c>
      <c r="B49" s="54" t="s">
        <v>26</v>
      </c>
      <c r="H49" s="55">
        <v>213490676</v>
      </c>
    </row>
    <row r="50" spans="1:8" x14ac:dyDescent="0.2">
      <c r="A50" s="2" t="s">
        <v>24</v>
      </c>
      <c r="B50" t="s">
        <v>27</v>
      </c>
      <c r="H50" s="55">
        <v>185327971</v>
      </c>
    </row>
    <row r="51" spans="1:8" x14ac:dyDescent="0.2">
      <c r="A51" s="2" t="s">
        <v>24</v>
      </c>
      <c r="B51" t="s">
        <v>28</v>
      </c>
      <c r="H51" s="55">
        <v>12046304</v>
      </c>
    </row>
    <row r="52" spans="1:8" x14ac:dyDescent="0.2">
      <c r="A52" s="2" t="s">
        <v>24</v>
      </c>
      <c r="B52" t="s">
        <v>29</v>
      </c>
      <c r="H52" s="55">
        <v>16116401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2025-05-20T15:26:11Z</cp:lastPrinted>
  <dcterms:created xsi:type="dcterms:W3CDTF">2002-01-04T07:43:44Z</dcterms:created>
  <dcterms:modified xsi:type="dcterms:W3CDTF">2025-05-21T07:35:28Z</dcterms:modified>
</cp:coreProperties>
</file>